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AE79D83-66EC-406A-8C77-CF807C78E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8" i="1" l="1"/>
  <c r="AC18" i="1"/>
  <c r="AA18" i="1"/>
  <c r="Y18" i="1"/>
  <c r="W18" i="1"/>
  <c r="U18" i="1"/>
  <c r="S18" i="1"/>
  <c r="O18" i="1"/>
  <c r="K18" i="1"/>
  <c r="I18" i="1"/>
  <c r="AI17" i="1"/>
  <c r="AC17" i="1"/>
  <c r="AA17" i="1"/>
  <c r="Y17" i="1"/>
  <c r="W17" i="1"/>
  <c r="U17" i="1"/>
  <c r="S17" i="1"/>
  <c r="O17" i="1"/>
  <c r="K17" i="1"/>
  <c r="I17" i="1"/>
  <c r="AI16" i="1"/>
  <c r="AC16" i="1"/>
  <c r="AA16" i="1"/>
  <c r="Y16" i="1"/>
  <c r="W16" i="1"/>
  <c r="U16" i="1"/>
  <c r="S16" i="1"/>
  <c r="O16" i="1"/>
  <c r="K16" i="1"/>
  <c r="I16" i="1"/>
  <c r="AI15" i="1"/>
  <c r="AC15" i="1"/>
  <c r="AA15" i="1"/>
  <c r="Y15" i="1"/>
  <c r="W15" i="1"/>
  <c r="U15" i="1"/>
  <c r="S15" i="1"/>
  <c r="O15" i="1"/>
  <c r="K15" i="1"/>
  <c r="I15" i="1"/>
  <c r="AI14" i="1"/>
  <c r="AC14" i="1"/>
  <c r="AA14" i="1"/>
  <c r="Y14" i="1"/>
  <c r="W14" i="1"/>
  <c r="U14" i="1"/>
  <c r="S14" i="1"/>
  <c r="O14" i="1"/>
  <c r="K14" i="1"/>
  <c r="I14" i="1"/>
  <c r="AI13" i="1"/>
  <c r="AC13" i="1"/>
  <c r="AA13" i="1"/>
  <c r="Y13" i="1"/>
  <c r="W13" i="1"/>
  <c r="U13" i="1"/>
  <c r="S13" i="1"/>
  <c r="O13" i="1"/>
  <c r="K13" i="1"/>
  <c r="I13" i="1"/>
  <c r="AI12" i="1"/>
  <c r="AC12" i="1"/>
  <c r="AA12" i="1"/>
  <c r="Y12" i="1"/>
  <c r="W12" i="1"/>
  <c r="U12" i="1"/>
  <c r="S12" i="1"/>
  <c r="O12" i="1"/>
  <c r="K12" i="1"/>
  <c r="I12" i="1"/>
  <c r="AI11" i="1"/>
  <c r="AC11" i="1"/>
  <c r="AA11" i="1"/>
  <c r="Y11" i="1"/>
  <c r="W11" i="1"/>
  <c r="U11" i="1"/>
  <c r="S11" i="1"/>
  <c r="O11" i="1"/>
  <c r="K11" i="1"/>
  <c r="I11" i="1"/>
  <c r="AI10" i="1"/>
  <c r="AC10" i="1"/>
  <c r="AA10" i="1"/>
  <c r="Y10" i="1"/>
  <c r="W10" i="1"/>
  <c r="U10" i="1"/>
  <c r="S10" i="1"/>
  <c r="O10" i="1"/>
  <c r="K10" i="1"/>
  <c r="I10" i="1"/>
  <c r="AI9" i="1"/>
  <c r="AC9" i="1"/>
  <c r="AA9" i="1"/>
  <c r="Y9" i="1"/>
  <c r="W9" i="1"/>
  <c r="U9" i="1"/>
  <c r="S9" i="1"/>
  <c r="O9" i="1"/>
  <c r="K9" i="1"/>
  <c r="I9" i="1"/>
  <c r="AI8" i="1"/>
  <c r="AC8" i="1"/>
  <c r="AA8" i="1"/>
  <c r="Y8" i="1"/>
  <c r="W8" i="1"/>
  <c r="U8" i="1"/>
  <c r="S8" i="1"/>
  <c r="O8" i="1"/>
  <c r="K8" i="1"/>
  <c r="I8" i="1"/>
  <c r="AI7" i="1"/>
  <c r="AC7" i="1"/>
  <c r="AA7" i="1"/>
  <c r="Y7" i="1"/>
  <c r="W7" i="1"/>
  <c r="U7" i="1"/>
  <c r="S7" i="1"/>
  <c r="O7" i="1"/>
  <c r="K7" i="1"/>
  <c r="I7" i="1"/>
  <c r="AI6" i="1"/>
  <c r="AC6" i="1"/>
  <c r="AA6" i="1"/>
  <c r="Y6" i="1"/>
  <c r="W6" i="1"/>
  <c r="U6" i="1"/>
  <c r="S6" i="1"/>
  <c r="O6" i="1"/>
  <c r="K6" i="1"/>
  <c r="I6" i="1"/>
  <c r="AI5" i="1"/>
  <c r="AC5" i="1"/>
  <c r="AA5" i="1"/>
  <c r="Y5" i="1"/>
  <c r="W5" i="1"/>
  <c r="U5" i="1"/>
  <c r="S5" i="1"/>
  <c r="O5" i="1"/>
  <c r="K5" i="1"/>
  <c r="I5" i="1"/>
  <c r="AJ6" i="1" l="1"/>
  <c r="AJ18" i="1"/>
  <c r="AJ10" i="1"/>
  <c r="AJ16" i="1"/>
  <c r="AJ12" i="1"/>
  <c r="AJ5" i="1"/>
  <c r="AJ8" i="1"/>
  <c r="AJ11" i="1"/>
  <c r="AJ14" i="1"/>
  <c r="AJ17" i="1"/>
  <c r="AJ7" i="1"/>
  <c r="AJ9" i="1"/>
  <c r="AJ13" i="1"/>
  <c r="AJ15" i="1"/>
</calcChain>
</file>

<file path=xl/sharedStrings.xml><?xml version="1.0" encoding="utf-8"?>
<sst xmlns="http://schemas.openxmlformats.org/spreadsheetml/2006/main" count="96" uniqueCount="89">
  <si>
    <t>ΒΑΣΙΚΑ ΣΤΟΙΧΕΙΑ</t>
  </si>
  <si>
    <t>ΕΙΔΟΣ ΕΡΓΑΣΙΑΣ</t>
  </si>
  <si>
    <t>ΕΜΠΕΙΡΙΑ ΜΗΝΩΝ ΕΩΣ 2020 ΣΤΑΘΕΡΟ</t>
  </si>
  <si>
    <t>ΕΜΠΕΙΡΙΑ ΜΗΝΩΝ ΜΕΤΑ ΤΟ 2020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</si>
  <si>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</si>
  <si>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</si>
  <si>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</si>
  <si>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</si>
  <si>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 ΠΑΙΔΙΑ</t>
  </si>
  <si>
    <t>ΜΟΝΟΓΟΝΕΑΣ</t>
  </si>
  <si>
    <t>ΤΕΚΝΟ ΜΟΝΟΓΟΝΕΑ</t>
  </si>
  <si>
    <t>ΑΝΑΠΗΡΙΑ</t>
  </si>
  <si>
    <t>ΗΛΙΚΙΑ</t>
  </si>
  <si>
    <t>ΣΥΝΟΛΟ</t>
  </si>
  <si>
    <t>Α/Α</t>
  </si>
  <si>
    <t>ΕΠΩΝΥΜΟ</t>
  </si>
  <si>
    <t>ΟΝΟΜΑ</t>
  </si>
  <si>
    <t>ΠΑΤΡΩΝΥΜΟ</t>
  </si>
  <si>
    <t>ΠΛΗΡΟΥΣ</t>
  </si>
  <si>
    <t>ΜΕΡΙΚΗΣ</t>
  </si>
  <si>
    <t>ΑΙΘΟΥΣΕΣ</t>
  </si>
  <si>
    <t>ΜΗΝΕΣ</t>
  </si>
  <si>
    <t>ΜΟΡΙΑ</t>
  </si>
  <si>
    <t>ΧΡΟΝΟΣ ΑΠΑΣΧ. ΣΕ ΣΧ.</t>
  </si>
  <si>
    <t>ΜΟΡΙΑ ΕΜΠΕΙΡΙΑΣ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</si>
  <si>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</si>
  <si>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</si>
  <si>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</si>
  <si>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</si>
  <si>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</si>
  <si>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ΤΕΚΝΑ ΠΟΛΥΤΕΚΝΟΥ ΓΟΝΕΑ (20)</t>
  </si>
  <si>
    <t>ΤΕΚΝΑ ΠΕΡΑΝ ΤΟΥ ΤΡΙΤΟΥ ΤΕΚΝΟΥ ΠΟΛΥΤ.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</si>
  <si>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</si>
  <si>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</si>
  <si>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</si>
  <si>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ΤΡΙΤΕΚΝΟΥ ΤΕΚΝΟΥ</t>
  </si>
  <si>
    <t>ΜΟΡΙΑ ΤΕΚΝΟΥ ΤΡΙΤΕΚΝΟΥ ΓΟΝΕΑ</t>
  </si>
  <si>
    <t>ΜΟΡΙΑ ΑΝΗΛΙΚΩΝ ΠΑΙΔΙΩΝ</t>
  </si>
  <si>
    <t>ΤΕΚΝΑ ΜΟΝΟΓΟΝΕΑ</t>
  </si>
  <si>
    <t>ΜΟΡΙΑ ΜΟΝΟΓΟΝΕΑ</t>
  </si>
  <si>
    <t xml:space="preserve">ΤΕΚΝΑ 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</si>
  <si>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</si>
  <si>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</si>
  <si>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</si>
  <si>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</si>
  <si>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</si>
  <si>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ΜΟΡΙΑ ΗΛΙΚΙΑΣ</t>
  </si>
  <si>
    <t>ΘΕΟ******</t>
  </si>
  <si>
    <t>ΚΩΝΣ******</t>
  </si>
  <si>
    <t>ΑΝΑ******</t>
  </si>
  <si>
    <t>ΤΑΣ******</t>
  </si>
  <si>
    <t>ΔΗΜ******</t>
  </si>
  <si>
    <t>ΒΑΣΙ******</t>
  </si>
  <si>
    <t>ΒΑΣ******</t>
  </si>
  <si>
    <t>ΚΑΛΙ******</t>
  </si>
  <si>
    <t>ΕΛΕ******</t>
  </si>
  <si>
    <t>ΜΙΧΑ******</t>
  </si>
  <si>
    <t>ΜΥΛ******</t>
  </si>
  <si>
    <t>ΒΑΡ******</t>
  </si>
  <si>
    <t>ΝΙΚΟ******</t>
  </si>
  <si>
    <t>ΠΑΠΑΔ******</t>
  </si>
  <si>
    <t>ΑΛΕ******</t>
  </si>
  <si>
    <t>ΓΕΩΡΓ******</t>
  </si>
  <si>
    <t>ΓΕΩ******</t>
  </si>
  <si>
    <t>ΑΛΕΞ******</t>
  </si>
  <si>
    <t>ΜΗΝΤ******</t>
  </si>
  <si>
    <t>ΘΕΑ******</t>
  </si>
  <si>
    <t>ΤΖΗ******</t>
  </si>
  <si>
    <t>ΕΥΔ******</t>
  </si>
  <si>
    <t>ΧΡΗΣ******</t>
  </si>
  <si>
    <t>ΡΟΥ******</t>
  </si>
  <si>
    <t>ΠΑΝ******</t>
  </si>
  <si>
    <t>ΛΥΠ******</t>
  </si>
  <si>
    <t>ΦΑΝ******</t>
  </si>
  <si>
    <t>ΠΕΤ******</t>
  </si>
  <si>
    <t>ΜΗΝ******</t>
  </si>
  <si>
    <t>ΕΙ******</t>
  </si>
  <si>
    <t>ΘΕΟΔ******</t>
  </si>
  <si>
    <t>ΕΥΑΓΓ******</t>
  </si>
  <si>
    <t>ΠΑΝΑ******</t>
  </si>
  <si>
    <t>ΤΣΑΚΙ******</t>
  </si>
  <si>
    <t>ΚΑΛΛ******</t>
  </si>
  <si>
    <t>ΑΝΕΣ******</t>
  </si>
  <si>
    <t>ΚΑΛΤ******</t>
  </si>
  <si>
    <t>ΑΝΘ******Η</t>
  </si>
  <si>
    <t>ΜΕΡΙΚΗΣ ΑΠΑΣΧΟΛΗΣΗΣ</t>
  </si>
  <si>
    <t>Ο ΔΗΜΑΡΧΟΣ</t>
  </si>
  <si>
    <t>ΙΩΑΝΝΗΣ ΛΙΑΣΗΣ</t>
  </si>
  <si>
    <t xml:space="preserve">ΟΡΙΣΤΙΚΟΣ ΠΙΝΑΚΑΣ ΠΡΟΣΛΑΜΒΑΝΟΜΕΝΩΝ ΣΟΧ1/2026 ΠΡΟΣΩΠΙΚΟΥ ΚΑΘΑΡΙΟΤΗΤΑΣ ΣΧΟΛΙΚΩΝ ΜΟΝΑΔΩΝ ΜΕ ΣΧΕΣΗ ΙΔΟΧ ΠΕΡΙΟΔΟΥ 2026-2027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</si>
</sst>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9"/>
      <name val="Calibri"/>
      <family val="2"/>
      <charset val="161"/>
    </font>
    <font>
      <sz val="7"/>
      <name val="Calibri"/>
      <family val="2"/>
      <charset val="161"/>
    </font>
    <font>
      <sz val="11"/>
      <name val="Calibri"/>
      <family val="2"/>
      <charset val="161"/>
    </font>
    <font>
      <b/>
      <sz val="2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6" fillId="0" borderId="17" xfId="0" applyFont="1" applyBorder="1" applyAlignment="1">
      <alignment horizont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0" fontId="6" fillId="0" borderId="11" xfId="0" applyFont="1" applyBorder="1"/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0" xfId="0" applyFont="1"/>
    <xf numFmtId="0" fontId="4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2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9" xfId="0" applyFont="1" applyBorder="1" applyAlignment="1">
      <alignment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wrapText="1"/>
    </xf>
    <xf numFmtId="0" fontId="6" fillId="0" borderId="18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"/>
  <sheetViews>
    <sheetView tabSelected="1" workbookViewId="0">
      <selection sqref="A1:AJ1"/>
    </sheetView>
  </sheetViews>
  <sheetFormatPr defaultRowHeight="15" x14ac:dyDescent="0.25"/>
  <cols>
    <col min="1" max="1" width="5.5703125" style="1" customWidth="1"/>
    <col min="2" max="2" width="15.28515625" style="1" customWidth="1"/>
    <col min="3" max="4" width="13.140625" style="1" customWidth="1"/>
    <col min="5" max="11" width="9.140625" style="1"/>
    <col min="12" max="14" width="9.140625" style="38"/>
    <col min="15" max="15" width="9.140625" style="1"/>
    <col min="16" max="18" width="9.140625" style="38"/>
    <col min="19" max="19" width="9.140625" style="1"/>
    <col min="20" max="20" width="9.140625" style="38"/>
    <col min="21" max="23" width="9.140625" style="1"/>
    <col min="24" max="24" width="9.140625" style="38"/>
    <col min="25" max="29" width="9.140625" style="1"/>
    <col min="30" max="30" width="6.5703125" style="38" customWidth="1"/>
    <col min="31" max="31" width="6.85546875" style="1" customWidth="1"/>
    <col min="32" max="32" width="6.7109375" style="1" customWidth="1"/>
    <col min="33" max="33" width="6.7109375" style="38" customWidth="1"/>
    <col min="34" max="35" width="9.140625" style="1"/>
    <col min="36" max="36" width="12.7109375" style="1" customWidth="1"/>
    <col min="37" max="16384" width="9.140625" style="1"/>
  </cols>
  <sheetData>
    <row r="1" spans="1:36" ht="21" x14ac:dyDescent="0.35">
      <c r="A1" s="59" t="s">
        <v>88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</row>
    <row r="2" spans="1:36" ht="42.75" customHeight="1" x14ac:dyDescent="0.25">
      <c r="A2" s="56" t="s">
        <v>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8"/>
    </row>
    <row r="3" spans="1:36" s="3" customFormat="1" x14ac:dyDescent="0.25">
      <c r="A3" s="53" t="s">
        <v>0</v>
      </c>
      <c r="B3" s="55"/>
      <c r="C3" s="55"/>
      <c r="D3" s="2"/>
      <c r="E3" s="53" t="s">
        <v>1</v>
      </c>
      <c r="F3" s="54"/>
      <c r="G3" s="53" t="s">
        <v>2</v>
      </c>
      <c r="H3" s="55"/>
      <c r="I3" s="54"/>
      <c r="J3" s="53" t="s">
        <v>3</v>
      </c>
      <c r="K3" s="54"/>
      <c r="L3" s="53" t="s">
        <v>4</v>
      </c>
      <c r="M3" s="55"/>
      <c r="N3" s="55"/>
      <c r="O3" s="54"/>
      <c r="P3" s="53" t="s">
        <v>5</v>
      </c>
      <c r="Q3" s="55"/>
      <c r="R3" s="55"/>
      <c r="S3" s="54"/>
      <c r="T3" s="53" t="s">
        <v>6</v>
      </c>
      <c r="U3" s="54"/>
      <c r="V3" s="53" t="s">
        <v>7</v>
      </c>
      <c r="W3" s="54"/>
      <c r="X3" s="53" t="s">
        <v>8</v>
      </c>
      <c r="Y3" s="54"/>
      <c r="Z3" s="53" t="s">
        <v>9</v>
      </c>
      <c r="AA3" s="54"/>
      <c r="AB3" s="53" t="s">
        <v>10</v>
      </c>
      <c r="AC3" s="54"/>
      <c r="AD3" s="53" t="s">
        <v>11</v>
      </c>
      <c r="AE3" s="55"/>
      <c r="AF3" s="55"/>
      <c r="AG3" s="54"/>
      <c r="AH3" s="53" t="s">
        <v>12</v>
      </c>
      <c r="AI3" s="54"/>
      <c r="AJ3" s="2" t="s">
        <v>13</v>
      </c>
    </row>
    <row r="4" spans="1:36" s="16" customFormat="1" ht="45" x14ac:dyDescent="0.25">
      <c r="A4" s="4" t="s">
        <v>14</v>
      </c>
      <c r="B4" s="5" t="s">
        <v>15</v>
      </c>
      <c r="C4" s="5" t="s">
        <v>16</v>
      </c>
      <c r="D4" s="5" t="s">
        <v>17</v>
      </c>
      <c r="E4" s="6" t="s">
        <v>18</v>
      </c>
      <c r="F4" s="7" t="s">
        <v>19</v>
      </c>
      <c r="G4" s="6" t="s">
        <v>20</v>
      </c>
      <c r="H4" s="8" t="s">
        <v>21</v>
      </c>
      <c r="I4" s="7" t="s">
        <v>22</v>
      </c>
      <c r="J4" s="6" t="s">
        <v>23</v>
      </c>
      <c r="K4" s="7" t="s">
        <v>24</v>
      </c>
      <c r="L4" s="6" t="s">
        <v>25</v>
      </c>
      <c r="M4" s="9" t="s">
        <v>26</v>
      </c>
      <c r="N4" s="9" t="s">
        <v>27</v>
      </c>
      <c r="O4" s="10" t="s">
        <v>28</v>
      </c>
      <c r="P4" s="11" t="s">
        <v>29</v>
      </c>
      <c r="Q4" s="9" t="s">
        <v>30</v>
      </c>
      <c r="R4" s="9" t="s">
        <v>31</v>
      </c>
      <c r="S4" s="10" t="s">
        <v>32</v>
      </c>
      <c r="T4" s="11" t="s">
        <v>33</v>
      </c>
      <c r="U4" s="10" t="s">
        <v>34</v>
      </c>
      <c r="V4" s="11" t="s">
        <v>35</v>
      </c>
      <c r="W4" s="10" t="s">
        <v>36</v>
      </c>
      <c r="X4" s="11" t="s">
        <v>8</v>
      </c>
      <c r="Y4" s="10" t="s">
        <v>37</v>
      </c>
      <c r="Z4" s="11" t="s">
        <v>38</v>
      </c>
      <c r="AA4" s="10" t="s">
        <v>39</v>
      </c>
      <c r="AB4" s="11" t="s">
        <v>40</v>
      </c>
      <c r="AC4" s="10" t="s">
        <v>41</v>
      </c>
      <c r="AD4" s="11" t="s">
        <v>42</v>
      </c>
      <c r="AE4" s="12" t="s">
        <v>43</v>
      </c>
      <c r="AF4" s="12" t="s">
        <v>44</v>
      </c>
      <c r="AG4" s="13" t="s">
        <v>45</v>
      </c>
      <c r="AH4" s="14" t="s">
        <v>12</v>
      </c>
      <c r="AI4" s="10" t="s">
        <v>46</v>
      </c>
      <c r="AJ4" s="15" t="s">
        <v>13</v>
      </c>
    </row>
    <row r="5" spans="1:36" x14ac:dyDescent="0.25">
      <c r="A5" s="17">
        <v>1</v>
      </c>
      <c r="B5" s="18" t="s">
        <v>50</v>
      </c>
      <c r="C5" s="19" t="s">
        <v>51</v>
      </c>
      <c r="D5" s="20" t="s">
        <v>52</v>
      </c>
      <c r="E5" s="21">
        <v>2</v>
      </c>
      <c r="F5" s="22">
        <v>1</v>
      </c>
      <c r="G5" s="21">
        <v>2</v>
      </c>
      <c r="H5" s="23">
        <v>54</v>
      </c>
      <c r="I5" s="22">
        <f t="shared" ref="I5:I18" si="0">(17*H5)+(G5*H5)</f>
        <v>1026</v>
      </c>
      <c r="J5" s="21">
        <v>60</v>
      </c>
      <c r="K5" s="22">
        <f t="shared" ref="K5:K18" si="1">J5*17</f>
        <v>1020</v>
      </c>
      <c r="L5" s="21">
        <v>5</v>
      </c>
      <c r="M5" s="23">
        <v>20</v>
      </c>
      <c r="N5" s="23">
        <v>2</v>
      </c>
      <c r="O5" s="22">
        <f t="shared" ref="O5:O18" si="2">M5+(N5*10)</f>
        <v>40</v>
      </c>
      <c r="P5" s="21"/>
      <c r="Q5" s="23"/>
      <c r="R5" s="23"/>
      <c r="S5" s="22">
        <f t="shared" ref="S5:S18" si="3">Q5+(R5*10)</f>
        <v>0</v>
      </c>
      <c r="T5" s="21"/>
      <c r="U5" s="22">
        <f t="shared" ref="U5:U18" si="4">T5*5</f>
        <v>0</v>
      </c>
      <c r="V5" s="21"/>
      <c r="W5" s="22">
        <f t="shared" ref="W5:W18" si="5">V5*5</f>
        <v>0</v>
      </c>
      <c r="X5" s="21"/>
      <c r="Y5" s="24">
        <f t="shared" ref="Y5:Y18" si="6">X5*5</f>
        <v>0</v>
      </c>
      <c r="Z5" s="25"/>
      <c r="AA5" s="24">
        <f t="shared" ref="AA5:AA18" si="7">Z5*10</f>
        <v>0</v>
      </c>
      <c r="AB5" s="25"/>
      <c r="AC5" s="24">
        <f t="shared" ref="AC5:AC18" si="8">AB5*10</f>
        <v>0</v>
      </c>
      <c r="AD5" s="21"/>
      <c r="AE5" s="26"/>
      <c r="AF5" s="26"/>
      <c r="AG5" s="27"/>
      <c r="AH5" s="28">
        <v>66</v>
      </c>
      <c r="AI5" s="29" t="str">
        <f t="shared" ref="AI5:AI18" si="9">IF(AH5&lt;=50,"10","20")</f>
        <v>20</v>
      </c>
      <c r="AJ5" s="30">
        <f t="shared" ref="AJ5:AJ18" si="10">I5+K5+O5+S5+U5+W5+Y5+AA5+AC5+AD5+AE5+AF5+AG5+AI5</f>
        <v>2106</v>
      </c>
    </row>
    <row r="6" spans="1:36" x14ac:dyDescent="0.25">
      <c r="A6" s="17">
        <v>2</v>
      </c>
      <c r="B6" s="18" t="s">
        <v>51</v>
      </c>
      <c r="C6" s="19" t="s">
        <v>53</v>
      </c>
      <c r="D6" s="20" t="s">
        <v>49</v>
      </c>
      <c r="E6" s="21">
        <v>1</v>
      </c>
      <c r="F6" s="22">
        <v>2</v>
      </c>
      <c r="G6" s="21">
        <v>17</v>
      </c>
      <c r="H6" s="23">
        <v>30</v>
      </c>
      <c r="I6" s="22">
        <f t="shared" si="0"/>
        <v>1020</v>
      </c>
      <c r="J6" s="21">
        <v>60</v>
      </c>
      <c r="K6" s="22">
        <f t="shared" si="1"/>
        <v>1020</v>
      </c>
      <c r="L6" s="21"/>
      <c r="M6" s="23"/>
      <c r="N6" s="23"/>
      <c r="O6" s="22">
        <f t="shared" si="2"/>
        <v>0</v>
      </c>
      <c r="P6" s="21"/>
      <c r="Q6" s="23"/>
      <c r="R6" s="23"/>
      <c r="S6" s="22">
        <f t="shared" si="3"/>
        <v>0</v>
      </c>
      <c r="T6" s="21">
        <v>3</v>
      </c>
      <c r="U6" s="22">
        <f t="shared" si="4"/>
        <v>15</v>
      </c>
      <c r="V6" s="21"/>
      <c r="W6" s="22">
        <f t="shared" si="5"/>
        <v>0</v>
      </c>
      <c r="X6" s="21">
        <v>2</v>
      </c>
      <c r="Y6" s="24">
        <f t="shared" si="6"/>
        <v>10</v>
      </c>
      <c r="Z6" s="25"/>
      <c r="AA6" s="24">
        <f t="shared" si="7"/>
        <v>0</v>
      </c>
      <c r="AB6" s="25"/>
      <c r="AC6" s="24">
        <f t="shared" si="8"/>
        <v>0</v>
      </c>
      <c r="AD6" s="21"/>
      <c r="AE6" s="26"/>
      <c r="AF6" s="26"/>
      <c r="AG6" s="27"/>
      <c r="AH6" s="28">
        <v>40</v>
      </c>
      <c r="AI6" s="29" t="str">
        <f t="shared" si="9"/>
        <v>10</v>
      </c>
      <c r="AJ6" s="30">
        <f t="shared" si="10"/>
        <v>2075</v>
      </c>
    </row>
    <row r="7" spans="1:36" x14ac:dyDescent="0.25">
      <c r="A7" s="17">
        <v>3</v>
      </c>
      <c r="B7" s="18" t="s">
        <v>54</v>
      </c>
      <c r="C7" s="19" t="s">
        <v>55</v>
      </c>
      <c r="D7" s="20" t="s">
        <v>56</v>
      </c>
      <c r="E7" s="21">
        <v>1</v>
      </c>
      <c r="F7" s="22">
        <v>2</v>
      </c>
      <c r="G7" s="21">
        <v>10</v>
      </c>
      <c r="H7" s="23">
        <v>30</v>
      </c>
      <c r="I7" s="22">
        <f t="shared" si="0"/>
        <v>810</v>
      </c>
      <c r="J7" s="21">
        <v>20</v>
      </c>
      <c r="K7" s="22">
        <f t="shared" si="1"/>
        <v>340</v>
      </c>
      <c r="L7" s="21"/>
      <c r="M7" s="23"/>
      <c r="N7" s="23"/>
      <c r="O7" s="22">
        <f t="shared" si="2"/>
        <v>0</v>
      </c>
      <c r="P7" s="21"/>
      <c r="Q7" s="23"/>
      <c r="R7" s="23"/>
      <c r="S7" s="22">
        <f t="shared" si="3"/>
        <v>0</v>
      </c>
      <c r="T7" s="21"/>
      <c r="U7" s="22">
        <f t="shared" si="4"/>
        <v>0</v>
      </c>
      <c r="V7" s="21"/>
      <c r="W7" s="22">
        <f t="shared" si="5"/>
        <v>0</v>
      </c>
      <c r="X7" s="21"/>
      <c r="Y7" s="24">
        <f t="shared" si="6"/>
        <v>0</v>
      </c>
      <c r="Z7" s="25"/>
      <c r="AA7" s="24">
        <f t="shared" si="7"/>
        <v>0</v>
      </c>
      <c r="AB7" s="25"/>
      <c r="AC7" s="24">
        <f t="shared" si="8"/>
        <v>0</v>
      </c>
      <c r="AD7" s="21"/>
      <c r="AE7" s="26"/>
      <c r="AF7" s="26"/>
      <c r="AG7" s="27"/>
      <c r="AH7" s="28">
        <v>53</v>
      </c>
      <c r="AI7" s="29" t="str">
        <f t="shared" si="9"/>
        <v>20</v>
      </c>
      <c r="AJ7" s="30">
        <f t="shared" si="10"/>
        <v>1170</v>
      </c>
    </row>
    <row r="8" spans="1:36" x14ac:dyDescent="0.25">
      <c r="A8" s="17">
        <v>4</v>
      </c>
      <c r="B8" s="18" t="s">
        <v>57</v>
      </c>
      <c r="C8" s="19" t="s">
        <v>58</v>
      </c>
      <c r="D8" s="20" t="s">
        <v>59</v>
      </c>
      <c r="E8" s="21">
        <v>2</v>
      </c>
      <c r="F8" s="22">
        <v>1</v>
      </c>
      <c r="G8" s="21">
        <v>5</v>
      </c>
      <c r="H8" s="23">
        <v>20</v>
      </c>
      <c r="I8" s="22">
        <f t="shared" si="0"/>
        <v>440</v>
      </c>
      <c r="J8" s="21">
        <v>40</v>
      </c>
      <c r="K8" s="22">
        <f t="shared" si="1"/>
        <v>680</v>
      </c>
      <c r="L8" s="21"/>
      <c r="M8" s="23"/>
      <c r="N8" s="23"/>
      <c r="O8" s="22">
        <f t="shared" si="2"/>
        <v>0</v>
      </c>
      <c r="P8" s="21"/>
      <c r="Q8" s="23"/>
      <c r="R8" s="23"/>
      <c r="S8" s="22">
        <f t="shared" si="3"/>
        <v>0</v>
      </c>
      <c r="T8" s="21"/>
      <c r="U8" s="22">
        <f t="shared" si="4"/>
        <v>0</v>
      </c>
      <c r="V8" s="21"/>
      <c r="W8" s="22">
        <f t="shared" si="5"/>
        <v>0</v>
      </c>
      <c r="X8" s="21"/>
      <c r="Y8" s="24">
        <f t="shared" si="6"/>
        <v>0</v>
      </c>
      <c r="Z8" s="25"/>
      <c r="AA8" s="24">
        <f t="shared" si="7"/>
        <v>0</v>
      </c>
      <c r="AB8" s="25"/>
      <c r="AC8" s="24">
        <f t="shared" si="8"/>
        <v>0</v>
      </c>
      <c r="AD8" s="21"/>
      <c r="AE8" s="26"/>
      <c r="AF8" s="26"/>
      <c r="AG8" s="27"/>
      <c r="AH8" s="28">
        <v>40</v>
      </c>
      <c r="AI8" s="29" t="str">
        <f t="shared" si="9"/>
        <v>10</v>
      </c>
      <c r="AJ8" s="30">
        <f t="shared" si="10"/>
        <v>1130</v>
      </c>
    </row>
    <row r="9" spans="1:36" x14ac:dyDescent="0.25">
      <c r="A9" s="17">
        <v>5</v>
      </c>
      <c r="B9" s="18" t="s">
        <v>60</v>
      </c>
      <c r="C9" s="19" t="s">
        <v>61</v>
      </c>
      <c r="D9" s="20" t="s">
        <v>47</v>
      </c>
      <c r="E9" s="21">
        <v>1</v>
      </c>
      <c r="F9" s="22">
        <v>2</v>
      </c>
      <c r="G9" s="21">
        <v>12</v>
      </c>
      <c r="H9" s="23">
        <v>29</v>
      </c>
      <c r="I9" s="22">
        <f t="shared" si="0"/>
        <v>841</v>
      </c>
      <c r="J9" s="21">
        <v>10</v>
      </c>
      <c r="K9" s="22">
        <f t="shared" si="1"/>
        <v>170</v>
      </c>
      <c r="L9" s="21"/>
      <c r="M9" s="23"/>
      <c r="N9" s="23"/>
      <c r="O9" s="22">
        <f t="shared" si="2"/>
        <v>0</v>
      </c>
      <c r="P9" s="21"/>
      <c r="Q9" s="23"/>
      <c r="R9" s="23"/>
      <c r="S9" s="22">
        <f t="shared" si="3"/>
        <v>0</v>
      </c>
      <c r="T9" s="21"/>
      <c r="U9" s="22">
        <f t="shared" si="4"/>
        <v>0</v>
      </c>
      <c r="V9" s="21"/>
      <c r="W9" s="22">
        <f t="shared" si="5"/>
        <v>0</v>
      </c>
      <c r="X9" s="21"/>
      <c r="Y9" s="24">
        <f t="shared" si="6"/>
        <v>0</v>
      </c>
      <c r="Z9" s="25"/>
      <c r="AA9" s="24">
        <f t="shared" si="7"/>
        <v>0</v>
      </c>
      <c r="AB9" s="25"/>
      <c r="AC9" s="24">
        <f t="shared" si="8"/>
        <v>0</v>
      </c>
      <c r="AD9" s="21"/>
      <c r="AE9" s="26"/>
      <c r="AF9" s="26"/>
      <c r="AG9" s="27"/>
      <c r="AH9" s="28">
        <v>58</v>
      </c>
      <c r="AI9" s="29" t="str">
        <f t="shared" si="9"/>
        <v>20</v>
      </c>
      <c r="AJ9" s="30">
        <f t="shared" si="10"/>
        <v>1031</v>
      </c>
    </row>
    <row r="10" spans="1:36" x14ac:dyDescent="0.25">
      <c r="A10" s="17">
        <v>6</v>
      </c>
      <c r="B10" s="18" t="s">
        <v>62</v>
      </c>
      <c r="C10" s="19" t="s">
        <v>63</v>
      </c>
      <c r="D10" s="20" t="s">
        <v>64</v>
      </c>
      <c r="E10" s="21">
        <v>1</v>
      </c>
      <c r="F10" s="22">
        <v>2</v>
      </c>
      <c r="G10" s="21">
        <v>7</v>
      </c>
      <c r="H10" s="23">
        <v>10</v>
      </c>
      <c r="I10" s="22">
        <f t="shared" si="0"/>
        <v>240</v>
      </c>
      <c r="J10" s="21">
        <v>40</v>
      </c>
      <c r="K10" s="22">
        <f t="shared" si="1"/>
        <v>680</v>
      </c>
      <c r="L10" s="21"/>
      <c r="M10" s="23"/>
      <c r="N10" s="23"/>
      <c r="O10" s="22">
        <f t="shared" si="2"/>
        <v>0</v>
      </c>
      <c r="P10" s="21"/>
      <c r="Q10" s="23"/>
      <c r="R10" s="23"/>
      <c r="S10" s="22">
        <f t="shared" si="3"/>
        <v>0</v>
      </c>
      <c r="T10" s="21"/>
      <c r="U10" s="22">
        <f t="shared" si="4"/>
        <v>0</v>
      </c>
      <c r="V10" s="21"/>
      <c r="W10" s="22">
        <f t="shared" si="5"/>
        <v>0</v>
      </c>
      <c r="X10" s="21"/>
      <c r="Y10" s="24">
        <f t="shared" si="6"/>
        <v>0</v>
      </c>
      <c r="Z10" s="25"/>
      <c r="AA10" s="24">
        <f t="shared" si="7"/>
        <v>0</v>
      </c>
      <c r="AB10" s="25"/>
      <c r="AC10" s="24">
        <f t="shared" si="8"/>
        <v>0</v>
      </c>
      <c r="AD10" s="21"/>
      <c r="AE10" s="26"/>
      <c r="AF10" s="26"/>
      <c r="AG10" s="27"/>
      <c r="AH10" s="28">
        <v>57</v>
      </c>
      <c r="AI10" s="29" t="str">
        <f t="shared" si="9"/>
        <v>20</v>
      </c>
      <c r="AJ10" s="30">
        <f t="shared" si="10"/>
        <v>940</v>
      </c>
    </row>
    <row r="11" spans="1:36" x14ac:dyDescent="0.25">
      <c r="A11" s="17">
        <v>7</v>
      </c>
      <c r="B11" s="18" t="s">
        <v>65</v>
      </c>
      <c r="C11" s="19" t="s">
        <v>66</v>
      </c>
      <c r="D11" s="20" t="s">
        <v>59</v>
      </c>
      <c r="E11" s="21">
        <v>1</v>
      </c>
      <c r="F11" s="22">
        <v>2</v>
      </c>
      <c r="G11" s="21">
        <v>10</v>
      </c>
      <c r="H11" s="23">
        <v>5</v>
      </c>
      <c r="I11" s="22">
        <f t="shared" si="0"/>
        <v>135</v>
      </c>
      <c r="J11" s="21">
        <v>37</v>
      </c>
      <c r="K11" s="22">
        <f t="shared" si="1"/>
        <v>629</v>
      </c>
      <c r="L11" s="21">
        <v>4</v>
      </c>
      <c r="M11" s="23">
        <v>20</v>
      </c>
      <c r="N11" s="23">
        <v>1</v>
      </c>
      <c r="O11" s="22">
        <f t="shared" si="2"/>
        <v>30</v>
      </c>
      <c r="P11" s="21"/>
      <c r="Q11" s="23"/>
      <c r="R11" s="23"/>
      <c r="S11" s="22">
        <f t="shared" si="3"/>
        <v>0</v>
      </c>
      <c r="T11" s="21"/>
      <c r="U11" s="22">
        <f t="shared" si="4"/>
        <v>0</v>
      </c>
      <c r="V11" s="21"/>
      <c r="W11" s="22">
        <f t="shared" si="5"/>
        <v>0</v>
      </c>
      <c r="X11" s="21">
        <v>1</v>
      </c>
      <c r="Y11" s="24">
        <f t="shared" si="6"/>
        <v>5</v>
      </c>
      <c r="Z11" s="25"/>
      <c r="AA11" s="24">
        <f t="shared" si="7"/>
        <v>0</v>
      </c>
      <c r="AB11" s="25"/>
      <c r="AC11" s="24">
        <f t="shared" si="8"/>
        <v>0</v>
      </c>
      <c r="AD11" s="21"/>
      <c r="AE11" s="31"/>
      <c r="AF11" s="32"/>
      <c r="AG11" s="33"/>
      <c r="AH11" s="34">
        <v>50</v>
      </c>
      <c r="AI11" s="29" t="str">
        <f t="shared" si="9"/>
        <v>10</v>
      </c>
      <c r="AJ11" s="30">
        <f t="shared" si="10"/>
        <v>809</v>
      </c>
    </row>
    <row r="12" spans="1:36" x14ac:dyDescent="0.25">
      <c r="A12" s="17">
        <v>8</v>
      </c>
      <c r="B12" s="18" t="s">
        <v>67</v>
      </c>
      <c r="C12" s="19" t="s">
        <v>68</v>
      </c>
      <c r="D12" s="20" t="s">
        <v>69</v>
      </c>
      <c r="E12" s="21">
        <v>1</v>
      </c>
      <c r="F12" s="22">
        <v>2</v>
      </c>
      <c r="G12" s="21"/>
      <c r="H12" s="23"/>
      <c r="I12" s="22">
        <f t="shared" si="0"/>
        <v>0</v>
      </c>
      <c r="J12" s="21">
        <v>37</v>
      </c>
      <c r="K12" s="22">
        <f t="shared" si="1"/>
        <v>629</v>
      </c>
      <c r="L12" s="21"/>
      <c r="M12" s="23"/>
      <c r="N12" s="23"/>
      <c r="O12" s="22">
        <f t="shared" si="2"/>
        <v>0</v>
      </c>
      <c r="P12" s="21">
        <v>5</v>
      </c>
      <c r="Q12" s="23">
        <v>20</v>
      </c>
      <c r="R12" s="23">
        <v>2</v>
      </c>
      <c r="S12" s="22">
        <f t="shared" si="3"/>
        <v>40</v>
      </c>
      <c r="T12" s="21">
        <v>3</v>
      </c>
      <c r="U12" s="22">
        <f t="shared" si="4"/>
        <v>15</v>
      </c>
      <c r="V12" s="21"/>
      <c r="W12" s="22">
        <f t="shared" si="5"/>
        <v>0</v>
      </c>
      <c r="X12" s="21">
        <v>3</v>
      </c>
      <c r="Y12" s="24">
        <f t="shared" si="6"/>
        <v>15</v>
      </c>
      <c r="Z12" s="25">
        <v>3</v>
      </c>
      <c r="AA12" s="24">
        <f t="shared" si="7"/>
        <v>30</v>
      </c>
      <c r="AB12" s="25"/>
      <c r="AC12" s="24">
        <f t="shared" si="8"/>
        <v>0</v>
      </c>
      <c r="AD12" s="21"/>
      <c r="AE12" s="26"/>
      <c r="AF12" s="26"/>
      <c r="AG12" s="27"/>
      <c r="AH12" s="28">
        <v>44</v>
      </c>
      <c r="AI12" s="29" t="str">
        <f t="shared" si="9"/>
        <v>10</v>
      </c>
      <c r="AJ12" s="30">
        <f t="shared" si="10"/>
        <v>739</v>
      </c>
    </row>
    <row r="13" spans="1:36" x14ac:dyDescent="0.25">
      <c r="A13" s="17">
        <v>9</v>
      </c>
      <c r="B13" s="18" t="s">
        <v>70</v>
      </c>
      <c r="C13" s="19" t="s">
        <v>71</v>
      </c>
      <c r="D13" s="20" t="s">
        <v>51</v>
      </c>
      <c r="E13" s="21">
        <v>2</v>
      </c>
      <c r="F13" s="22">
        <v>1</v>
      </c>
      <c r="G13" s="21"/>
      <c r="H13" s="23"/>
      <c r="I13" s="22">
        <f t="shared" si="0"/>
        <v>0</v>
      </c>
      <c r="J13" s="21">
        <v>25</v>
      </c>
      <c r="K13" s="22">
        <f t="shared" si="1"/>
        <v>425</v>
      </c>
      <c r="L13" s="21"/>
      <c r="M13" s="23"/>
      <c r="N13" s="23"/>
      <c r="O13" s="22">
        <f t="shared" si="2"/>
        <v>0</v>
      </c>
      <c r="P13" s="21">
        <v>5</v>
      </c>
      <c r="Q13" s="23">
        <v>20</v>
      </c>
      <c r="R13" s="23">
        <v>2</v>
      </c>
      <c r="S13" s="22">
        <f t="shared" si="3"/>
        <v>40</v>
      </c>
      <c r="T13" s="21">
        <v>3</v>
      </c>
      <c r="U13" s="22">
        <f t="shared" si="4"/>
        <v>15</v>
      </c>
      <c r="V13" s="21"/>
      <c r="W13" s="22">
        <f t="shared" si="5"/>
        <v>0</v>
      </c>
      <c r="X13" s="21">
        <v>3</v>
      </c>
      <c r="Y13" s="24">
        <f t="shared" si="6"/>
        <v>15</v>
      </c>
      <c r="Z13" s="25"/>
      <c r="AA13" s="24">
        <f t="shared" si="7"/>
        <v>0</v>
      </c>
      <c r="AB13" s="25"/>
      <c r="AC13" s="24">
        <f t="shared" si="8"/>
        <v>0</v>
      </c>
      <c r="AD13" s="21"/>
      <c r="AE13" s="26"/>
      <c r="AF13" s="26"/>
      <c r="AG13" s="27"/>
      <c r="AH13" s="28">
        <v>36</v>
      </c>
      <c r="AI13" s="29" t="str">
        <f t="shared" si="9"/>
        <v>10</v>
      </c>
      <c r="AJ13" s="30">
        <f t="shared" si="10"/>
        <v>505</v>
      </c>
    </row>
    <row r="14" spans="1:36" x14ac:dyDescent="0.25">
      <c r="A14" s="17">
        <v>10</v>
      </c>
      <c r="B14" s="18" t="s">
        <v>72</v>
      </c>
      <c r="C14" s="19" t="s">
        <v>73</v>
      </c>
      <c r="D14" s="20" t="s">
        <v>74</v>
      </c>
      <c r="E14" s="21">
        <v>1</v>
      </c>
      <c r="F14" s="22">
        <v>2</v>
      </c>
      <c r="G14" s="21"/>
      <c r="H14" s="23"/>
      <c r="I14" s="22">
        <f t="shared" si="0"/>
        <v>0</v>
      </c>
      <c r="J14" s="21">
        <v>16</v>
      </c>
      <c r="K14" s="22">
        <f t="shared" si="1"/>
        <v>272</v>
      </c>
      <c r="L14" s="21"/>
      <c r="M14" s="23"/>
      <c r="N14" s="23"/>
      <c r="O14" s="22">
        <f t="shared" si="2"/>
        <v>0</v>
      </c>
      <c r="P14" s="21">
        <v>4</v>
      </c>
      <c r="Q14" s="23">
        <v>20</v>
      </c>
      <c r="R14" s="23">
        <v>1</v>
      </c>
      <c r="S14" s="22">
        <f t="shared" si="3"/>
        <v>30</v>
      </c>
      <c r="T14" s="21"/>
      <c r="U14" s="22">
        <f t="shared" si="4"/>
        <v>0</v>
      </c>
      <c r="V14" s="21"/>
      <c r="W14" s="22">
        <f t="shared" si="5"/>
        <v>0</v>
      </c>
      <c r="X14" s="21">
        <v>1</v>
      </c>
      <c r="Y14" s="24">
        <f t="shared" si="6"/>
        <v>5</v>
      </c>
      <c r="Z14" s="25"/>
      <c r="AA14" s="24">
        <f t="shared" si="7"/>
        <v>0</v>
      </c>
      <c r="AB14" s="25"/>
      <c r="AC14" s="24">
        <f t="shared" si="8"/>
        <v>0</v>
      </c>
      <c r="AD14" s="21"/>
      <c r="AE14" s="26"/>
      <c r="AF14" s="26"/>
      <c r="AG14" s="27"/>
      <c r="AH14" s="28">
        <v>39</v>
      </c>
      <c r="AI14" s="29" t="str">
        <f t="shared" si="9"/>
        <v>10</v>
      </c>
      <c r="AJ14" s="30">
        <f t="shared" si="10"/>
        <v>317</v>
      </c>
    </row>
    <row r="15" spans="1:36" x14ac:dyDescent="0.25">
      <c r="A15" s="17">
        <v>11</v>
      </c>
      <c r="B15" s="18" t="s">
        <v>75</v>
      </c>
      <c r="C15" s="19" t="s">
        <v>76</v>
      </c>
      <c r="D15" s="20" t="s">
        <v>77</v>
      </c>
      <c r="E15" s="21">
        <v>2</v>
      </c>
      <c r="F15" s="22">
        <v>1</v>
      </c>
      <c r="G15" s="21"/>
      <c r="H15" s="23"/>
      <c r="I15" s="22">
        <f t="shared" si="0"/>
        <v>0</v>
      </c>
      <c r="J15" s="21">
        <v>13</v>
      </c>
      <c r="K15" s="22">
        <f t="shared" si="1"/>
        <v>221</v>
      </c>
      <c r="L15" s="21"/>
      <c r="M15" s="23"/>
      <c r="N15" s="23"/>
      <c r="O15" s="22">
        <f t="shared" si="2"/>
        <v>0</v>
      </c>
      <c r="P15" s="21">
        <v>4</v>
      </c>
      <c r="Q15" s="23">
        <v>20</v>
      </c>
      <c r="R15" s="23">
        <v>1</v>
      </c>
      <c r="S15" s="22">
        <f t="shared" si="3"/>
        <v>30</v>
      </c>
      <c r="T15" s="21">
        <v>3</v>
      </c>
      <c r="U15" s="22">
        <f t="shared" si="4"/>
        <v>15</v>
      </c>
      <c r="V15" s="21"/>
      <c r="W15" s="22">
        <f t="shared" si="5"/>
        <v>0</v>
      </c>
      <c r="X15" s="21">
        <v>3</v>
      </c>
      <c r="Y15" s="24">
        <f t="shared" si="6"/>
        <v>15</v>
      </c>
      <c r="Z15" s="25"/>
      <c r="AA15" s="24">
        <f t="shared" si="7"/>
        <v>0</v>
      </c>
      <c r="AB15" s="25"/>
      <c r="AC15" s="24">
        <f t="shared" si="8"/>
        <v>0</v>
      </c>
      <c r="AD15" s="21"/>
      <c r="AE15" s="31"/>
      <c r="AF15" s="32"/>
      <c r="AG15" s="33"/>
      <c r="AH15" s="34">
        <v>36</v>
      </c>
      <c r="AI15" s="29" t="str">
        <f t="shared" si="9"/>
        <v>10</v>
      </c>
      <c r="AJ15" s="30">
        <f t="shared" si="10"/>
        <v>291</v>
      </c>
    </row>
    <row r="16" spans="1:36" x14ac:dyDescent="0.25">
      <c r="A16" s="17">
        <v>12</v>
      </c>
      <c r="B16" s="18" t="s">
        <v>78</v>
      </c>
      <c r="C16" s="19" t="s">
        <v>61</v>
      </c>
      <c r="D16" s="20" t="s">
        <v>79</v>
      </c>
      <c r="E16" s="21">
        <v>2</v>
      </c>
      <c r="F16" s="22">
        <v>1</v>
      </c>
      <c r="G16" s="21"/>
      <c r="H16" s="23"/>
      <c r="I16" s="22">
        <f t="shared" si="0"/>
        <v>0</v>
      </c>
      <c r="J16" s="21">
        <v>7</v>
      </c>
      <c r="K16" s="22">
        <f t="shared" si="1"/>
        <v>119</v>
      </c>
      <c r="L16" s="21"/>
      <c r="M16" s="23"/>
      <c r="N16" s="23"/>
      <c r="O16" s="22">
        <f t="shared" si="2"/>
        <v>0</v>
      </c>
      <c r="P16" s="21"/>
      <c r="Q16" s="23"/>
      <c r="R16" s="23"/>
      <c r="S16" s="22">
        <f t="shared" si="3"/>
        <v>0</v>
      </c>
      <c r="T16" s="21">
        <v>3</v>
      </c>
      <c r="U16" s="22">
        <f t="shared" si="4"/>
        <v>15</v>
      </c>
      <c r="V16" s="21"/>
      <c r="W16" s="22">
        <f t="shared" si="5"/>
        <v>0</v>
      </c>
      <c r="X16" s="21">
        <v>3</v>
      </c>
      <c r="Y16" s="24">
        <f t="shared" si="6"/>
        <v>15</v>
      </c>
      <c r="Z16" s="25"/>
      <c r="AA16" s="24">
        <f t="shared" si="7"/>
        <v>0</v>
      </c>
      <c r="AB16" s="25"/>
      <c r="AC16" s="24">
        <f t="shared" si="8"/>
        <v>0</v>
      </c>
      <c r="AD16" s="21"/>
      <c r="AE16" s="26"/>
      <c r="AF16" s="26"/>
      <c r="AG16" s="27"/>
      <c r="AH16" s="28">
        <v>39</v>
      </c>
      <c r="AI16" s="29" t="str">
        <f t="shared" si="9"/>
        <v>10</v>
      </c>
      <c r="AJ16" s="30">
        <f t="shared" si="10"/>
        <v>159</v>
      </c>
    </row>
    <row r="17" spans="1:36" s="35" customFormat="1" x14ac:dyDescent="0.25">
      <c r="A17" s="17">
        <v>13</v>
      </c>
      <c r="B17" s="18" t="s">
        <v>80</v>
      </c>
      <c r="C17" s="19" t="s">
        <v>81</v>
      </c>
      <c r="D17" s="20" t="s">
        <v>82</v>
      </c>
      <c r="E17" s="21">
        <v>1</v>
      </c>
      <c r="F17" s="22">
        <v>2</v>
      </c>
      <c r="G17" s="21"/>
      <c r="H17" s="23"/>
      <c r="I17" s="22">
        <f t="shared" si="0"/>
        <v>0</v>
      </c>
      <c r="J17" s="21"/>
      <c r="K17" s="22">
        <f t="shared" si="1"/>
        <v>0</v>
      </c>
      <c r="L17" s="21"/>
      <c r="M17" s="23"/>
      <c r="N17" s="23"/>
      <c r="O17" s="22">
        <f t="shared" si="2"/>
        <v>0</v>
      </c>
      <c r="P17" s="21">
        <v>6</v>
      </c>
      <c r="Q17" s="23">
        <v>20</v>
      </c>
      <c r="R17" s="23">
        <v>3</v>
      </c>
      <c r="S17" s="22">
        <f t="shared" si="3"/>
        <v>50</v>
      </c>
      <c r="T17" s="21">
        <v>3</v>
      </c>
      <c r="U17" s="22">
        <f t="shared" si="4"/>
        <v>15</v>
      </c>
      <c r="V17" s="21"/>
      <c r="W17" s="22">
        <f t="shared" si="5"/>
        <v>0</v>
      </c>
      <c r="X17" s="21">
        <v>1</v>
      </c>
      <c r="Y17" s="24">
        <f t="shared" si="6"/>
        <v>5</v>
      </c>
      <c r="Z17" s="25"/>
      <c r="AA17" s="24">
        <f t="shared" si="7"/>
        <v>0</v>
      </c>
      <c r="AB17" s="25"/>
      <c r="AC17" s="24">
        <f t="shared" si="8"/>
        <v>0</v>
      </c>
      <c r="AD17" s="21"/>
      <c r="AE17" s="26"/>
      <c r="AF17" s="26"/>
      <c r="AG17" s="27"/>
      <c r="AH17" s="28">
        <v>45</v>
      </c>
      <c r="AI17" s="29" t="str">
        <f t="shared" si="9"/>
        <v>10</v>
      </c>
      <c r="AJ17" s="30">
        <f t="shared" si="10"/>
        <v>80</v>
      </c>
    </row>
    <row r="18" spans="1:36" x14ac:dyDescent="0.25">
      <c r="A18" s="36">
        <v>14</v>
      </c>
      <c r="B18" s="39" t="s">
        <v>83</v>
      </c>
      <c r="C18" s="40" t="s">
        <v>84</v>
      </c>
      <c r="D18" s="41" t="s">
        <v>48</v>
      </c>
      <c r="E18" s="42">
        <v>1</v>
      </c>
      <c r="F18" s="43">
        <v>2</v>
      </c>
      <c r="G18" s="42"/>
      <c r="H18" s="44"/>
      <c r="I18" s="43">
        <f t="shared" si="0"/>
        <v>0</v>
      </c>
      <c r="J18" s="42"/>
      <c r="K18" s="43">
        <f t="shared" si="1"/>
        <v>0</v>
      </c>
      <c r="L18" s="42"/>
      <c r="M18" s="44"/>
      <c r="N18" s="44"/>
      <c r="O18" s="43">
        <f t="shared" si="2"/>
        <v>0</v>
      </c>
      <c r="P18" s="42"/>
      <c r="Q18" s="44"/>
      <c r="R18" s="44"/>
      <c r="S18" s="43">
        <f t="shared" si="3"/>
        <v>0</v>
      </c>
      <c r="T18" s="42">
        <v>3</v>
      </c>
      <c r="U18" s="43">
        <f t="shared" si="4"/>
        <v>15</v>
      </c>
      <c r="V18" s="42"/>
      <c r="W18" s="43">
        <f t="shared" si="5"/>
        <v>0</v>
      </c>
      <c r="X18" s="42">
        <v>3</v>
      </c>
      <c r="Y18" s="45">
        <f t="shared" si="6"/>
        <v>15</v>
      </c>
      <c r="Z18" s="46">
        <v>3</v>
      </c>
      <c r="AA18" s="45">
        <f t="shared" si="7"/>
        <v>30</v>
      </c>
      <c r="AB18" s="46"/>
      <c r="AC18" s="45">
        <f t="shared" si="8"/>
        <v>0</v>
      </c>
      <c r="AD18" s="42"/>
      <c r="AE18" s="47"/>
      <c r="AF18" s="47"/>
      <c r="AG18" s="37"/>
      <c r="AH18" s="48">
        <v>29</v>
      </c>
      <c r="AI18" s="49" t="str">
        <f t="shared" si="9"/>
        <v>10</v>
      </c>
      <c r="AJ18" s="50">
        <f t="shared" si="10"/>
        <v>70</v>
      </c>
    </row>
    <row r="21" spans="1:36" x14ac:dyDescent="0.25">
      <c r="AF21" s="51" t="s">
        <v>86</v>
      </c>
      <c r="AG21" s="52"/>
      <c r="AH21" s="52"/>
    </row>
    <row r="22" spans="1:36" x14ac:dyDescent="0.25">
      <c r="AF22" s="38"/>
      <c r="AH22" s="38"/>
    </row>
    <row r="23" spans="1:36" x14ac:dyDescent="0.25">
      <c r="AF23" s="51" t="s">
        <v>87</v>
      </c>
      <c r="AG23" s="52"/>
      <c r="AH23" s="52"/>
    </row>
  </sheetData>
  <mergeCells count="17">
    <mergeCell ref="A2:AJ2"/>
    <mergeCell ref="AF21:AH21"/>
    <mergeCell ref="A1:AJ1"/>
    <mergeCell ref="A3:C3"/>
    <mergeCell ref="E3:F3"/>
    <mergeCell ref="G3:I3"/>
    <mergeCell ref="J3:K3"/>
    <mergeCell ref="L3:O3"/>
    <mergeCell ref="P3:S3"/>
    <mergeCell ref="T3:U3"/>
    <mergeCell ref="V3:W3"/>
    <mergeCell ref="X3:Y3"/>
    <mergeCell ref="AF23:AH23"/>
    <mergeCell ref="Z3:AA3"/>
    <mergeCell ref="AB3:AC3"/>
    <mergeCell ref="AD3:AG3"/>
    <mergeCell ref="AH3:A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2026-08-13T10:43:16Z</dcterms:modified>
</cp:coreProperties>
</file>